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a.davydova\Desktop\Для сайта\2023\"/>
    </mc:Choice>
  </mc:AlternateContent>
  <xr:revisionPtr revIDLastSave="0" documentId="13_ncr:1_{F8052940-4D2B-4C12-88F7-A7ADB0F7AEEA}" xr6:coauthVersionLast="47" xr6:coauthVersionMax="47" xr10:uidLastSave="{00000000-0000-0000-0000-000000000000}"/>
  <bookViews>
    <workbookView xWindow="-120" yWindow="-120" windowWidth="29040" windowHeight="15840" tabRatio="778" xr2:uid="{00000000-000D-0000-FFFF-FFFF00000000}"/>
  </bookViews>
  <sheets>
    <sheet name="Объем в разрезе ТСО" sheetId="1" r:id="rId1"/>
  </sheets>
  <externalReferences>
    <externalReference r:id="rId2"/>
  </externalReferences>
  <calcPr calcId="191029"/>
</workbook>
</file>

<file path=xl/calcChain.xml><?xml version="1.0" encoding="utf-8"?>
<calcChain xmlns="http://schemas.openxmlformats.org/spreadsheetml/2006/main">
  <c r="F51" i="1" l="1"/>
  <c r="E51" i="1"/>
  <c r="E50" i="1" s="1"/>
  <c r="E49" i="1" s="1"/>
  <c r="E52" i="1" s="1"/>
  <c r="D51" i="1"/>
  <c r="D50" i="1" s="1"/>
  <c r="D49" i="1" s="1"/>
  <c r="D52" i="1" s="1"/>
  <c r="C51" i="1"/>
  <c r="G51" i="1" s="1"/>
  <c r="F50" i="1"/>
  <c r="F49" i="1" s="1"/>
  <c r="F52" i="1" s="1"/>
  <c r="F48" i="1"/>
  <c r="E48" i="1"/>
  <c r="D48" i="1"/>
  <c r="C48" i="1"/>
  <c r="G48" i="1" s="1"/>
  <c r="F36" i="1"/>
  <c r="E36" i="1"/>
  <c r="D36" i="1"/>
  <c r="C36" i="1"/>
  <c r="G35" i="1"/>
  <c r="G36" i="1" s="1"/>
  <c r="F35" i="1"/>
  <c r="E35" i="1"/>
  <c r="D35" i="1"/>
  <c r="C35" i="1"/>
  <c r="F33" i="1"/>
  <c r="E33" i="1"/>
  <c r="D33" i="1"/>
  <c r="F29" i="1"/>
  <c r="E29" i="1"/>
  <c r="D29" i="1"/>
  <c r="C29" i="1"/>
  <c r="C33" i="1" s="1"/>
  <c r="C50" i="1" l="1"/>
  <c r="G29" i="1"/>
  <c r="G33" i="1" s="1"/>
  <c r="C49" i="1" l="1"/>
  <c r="G50" i="1"/>
  <c r="C52" i="1" l="1"/>
  <c r="G49" i="1"/>
  <c r="G52" i="1" s="1"/>
</calcChain>
</file>

<file path=xl/sharedStrings.xml><?xml version="1.0" encoding="utf-8"?>
<sst xmlns="http://schemas.openxmlformats.org/spreadsheetml/2006/main" count="97" uniqueCount="71">
  <si>
    <t>Объемы фактического полезного отпуска электроэнергии и мощности по тарифным группам в разрезе территориальных сетевых организаций (ТСО) по уровням напряжения</t>
  </si>
  <si>
    <t>Электроэнергия, кВт*ч</t>
  </si>
  <si>
    <t>№ п/п</t>
  </si>
  <si>
    <t>Тарифная группа</t>
  </si>
  <si>
    <t>ВН</t>
  </si>
  <si>
    <t>СН-2</t>
  </si>
  <si>
    <t>НН</t>
  </si>
  <si>
    <t>Всего</t>
  </si>
  <si>
    <t>1.1</t>
  </si>
  <si>
    <t>1.2</t>
  </si>
  <si>
    <t>Всего по ТСО</t>
  </si>
  <si>
    <t>2.1</t>
  </si>
  <si>
    <t>2.2</t>
  </si>
  <si>
    <t>Прочие потребители</t>
  </si>
  <si>
    <t>2.2.1</t>
  </si>
  <si>
    <t>Двухставочный тариф</t>
  </si>
  <si>
    <t>2.2.1.1</t>
  </si>
  <si>
    <t>ставка за энергию</t>
  </si>
  <si>
    <t>2.3</t>
  </si>
  <si>
    <t>3.1</t>
  </si>
  <si>
    <t>3.2</t>
  </si>
  <si>
    <t>ТСО: ОАО "РЖД"</t>
  </si>
  <si>
    <t>4.1</t>
  </si>
  <si>
    <t>4.2</t>
  </si>
  <si>
    <t>5.1</t>
  </si>
  <si>
    <t>5.2</t>
  </si>
  <si>
    <t>5.2.1</t>
  </si>
  <si>
    <t>5.2.1.1</t>
  </si>
  <si>
    <t>5.3</t>
  </si>
  <si>
    <t>ТСО: ПАО 'Волгоградоблэлектро'</t>
  </si>
  <si>
    <t>Тариф, дифференцированный по зонам суток</t>
  </si>
  <si>
    <t>Ночная зона</t>
  </si>
  <si>
    <t>Полупиковая зона</t>
  </si>
  <si>
    <t>Пиковая зона</t>
  </si>
  <si>
    <t>Всего по ООО "Волгоградоблэлектросбыт"</t>
  </si>
  <si>
    <t>СН-1</t>
  </si>
  <si>
    <t>ТСО: АО ВМЭС</t>
  </si>
  <si>
    <t>ТСО: Филиал ПАО "РОССЕТИ ЮГ" - "ВОЛГОГРАДЭНЕРГО"</t>
  </si>
  <si>
    <t>4.2.1</t>
  </si>
  <si>
    <t>4.2.1.1</t>
  </si>
  <si>
    <t>4.3</t>
  </si>
  <si>
    <t>ТСО: ВОЛГАЭНЕРГОСЕТЬ ООО</t>
  </si>
  <si>
    <t>3.2.1</t>
  </si>
  <si>
    <t>3.2.1.1</t>
  </si>
  <si>
    <t>3.3</t>
  </si>
  <si>
    <t>ТСО: ООО "Волгоградская ГРЭС"</t>
  </si>
  <si>
    <t>ТСО: ООО "ЛУКОЙЛ-Энергосети"</t>
  </si>
  <si>
    <t>6.1</t>
  </si>
  <si>
    <t>6.2</t>
  </si>
  <si>
    <t>7.1</t>
  </si>
  <si>
    <t>7.2</t>
  </si>
  <si>
    <t>7.2.1</t>
  </si>
  <si>
    <t>7.2.1.1</t>
  </si>
  <si>
    <t>7.2.2</t>
  </si>
  <si>
    <t>7.2.2.1</t>
  </si>
  <si>
    <t>7.2.2.2</t>
  </si>
  <si>
    <t>7.2.2.3</t>
  </si>
  <si>
    <t>7.3</t>
  </si>
  <si>
    <t>ТСО: ООО "Энергопром ГРУПП"</t>
  </si>
  <si>
    <t>8.1</t>
  </si>
  <si>
    <t>8.2</t>
  </si>
  <si>
    <t>8.2.1</t>
  </si>
  <si>
    <t>8.2.1.1</t>
  </si>
  <si>
    <t>8.3</t>
  </si>
  <si>
    <t>ТСО: ПАО "ФСК - Россети"</t>
  </si>
  <si>
    <t>9.1</t>
  </si>
  <si>
    <t>9.2</t>
  </si>
  <si>
    <t>9.2.1</t>
  </si>
  <si>
    <t>9.2.1.1</t>
  </si>
  <si>
    <t>9.3</t>
  </si>
  <si>
    <t>Период: Апрель 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</si>
</sst>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8"/>
      <name val="Arial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5FBF7"/>
        <bgColor auto="1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horizontal="left"/>
    </xf>
    <xf numFmtId="0" fontId="2" fillId="0" borderId="1" xfId="0" applyFont="1" applyBorder="1" applyAlignment="1">
      <alignment horizontal="center"/>
    </xf>
    <xf numFmtId="0" fontId="0" fillId="0" borderId="0" xfId="0" applyAlignment="1">
      <alignment horizontal="left" wrapText="1"/>
    </xf>
    <xf numFmtId="1" fontId="2" fillId="0" borderId="1" xfId="0" applyNumberFormat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right" wrapText="1"/>
    </xf>
    <xf numFmtId="0" fontId="2" fillId="2" borderId="1" xfId="0" applyFont="1" applyFill="1" applyBorder="1" applyAlignment="1">
      <alignment horizontal="left" wrapText="1"/>
    </xf>
    <xf numFmtId="0" fontId="2" fillId="2" borderId="0" xfId="0" applyFont="1" applyFill="1" applyAlignment="1">
      <alignment horizontal="left" wrapText="1"/>
    </xf>
    <xf numFmtId="0" fontId="0" fillId="2" borderId="1" xfId="0" applyFill="1" applyBorder="1" applyAlignment="1">
      <alignment horizontal="left" wrapText="1"/>
    </xf>
    <xf numFmtId="49" fontId="3" fillId="0" borderId="1" xfId="0" applyNumberFormat="1" applyFont="1" applyBorder="1" applyAlignment="1">
      <alignment horizontal="left" wrapText="1"/>
    </xf>
    <xf numFmtId="49" fontId="2" fillId="2" borderId="1" xfId="0" applyNumberFormat="1" applyFont="1" applyFill="1" applyBorder="1" applyAlignment="1">
      <alignment horizontal="left" wrapText="1"/>
    </xf>
    <xf numFmtId="0" fontId="1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0" xfId="0" applyFont="1" applyAlignment="1">
      <alignment horizontal="right"/>
    </xf>
    <xf numFmtId="38" fontId="0" fillId="0" borderId="1" xfId="0" applyNumberFormat="1" applyBorder="1" applyAlignment="1">
      <alignment horizontal="right" wrapText="1"/>
    </xf>
    <xf numFmtId="3" fontId="0" fillId="0" borderId="1" xfId="0" applyNumberFormat="1" applyBorder="1" applyAlignment="1">
      <alignment horizontal="right" wrapText="1"/>
    </xf>
    <xf numFmtId="0" fontId="2" fillId="2" borderId="1" xfId="0" applyFont="1" applyFill="1" applyBorder="1" applyAlignment="1">
      <alignment horizontal="right" wrapText="1"/>
    </xf>
    <xf numFmtId="3" fontId="2" fillId="2" borderId="1" xfId="0" applyNumberFormat="1" applyFont="1" applyFill="1" applyBorder="1" applyAlignment="1">
      <alignment horizontal="right" wrapText="1"/>
    </xf>
    <xf numFmtId="0" fontId="3" fillId="0" borderId="1" xfId="0" applyFont="1" applyBorder="1" applyAlignment="1">
      <alignment horizontal="right" wrapText="1"/>
    </xf>
    <xf numFmtId="38" fontId="2" fillId="2" borderId="1" xfId="0" applyNumberFormat="1" applyFont="1" applyFill="1" applyBorder="1" applyAlignment="1">
      <alignment horizontal="right" wrapText="1"/>
    </xf>
    <xf numFmtId="38" fontId="0" fillId="0" borderId="0" xfId="0" applyNumberFormat="1" applyAlignment="1">
      <alignment horizontal="left" wrapText="1"/>
    </xf>
    <xf numFmtId="3" fontId="0" fillId="0" borderId="0" xfId="0" applyNumberFormat="1" applyAlignment="1">
      <alignment horizontal="left"/>
    </xf>
    <xf numFmtId="38" fontId="0" fillId="0" borderId="0" xfId="0" applyNumberFormat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na.davydova\Desktop\&#1044;&#1083;&#1103;%20&#1089;&#1072;&#1081;&#1090;&#1072;\purchase_tso_032023%20&#8212;%20&#1082;&#1086;&#1087;&#1080;&#1103;.xlsx" TargetMode="External"/><Relationship Id="rId1" Type="http://schemas.openxmlformats.org/officeDocument/2006/relationships/externalLinkPath" Target="/Users/na.davydova/Desktop/&#1044;&#1083;&#1103;%20&#1089;&#1072;&#1081;&#1090;&#1072;/purchase_tso_032023%20&#8212;%20&#1082;&#1086;&#1087;&#1080;&#110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Объем всего"/>
      <sheetName val="Объем в разрезе ТСО"/>
      <sheetName val="АО  ВМЭС"/>
      <sheetName val="Волгаэнергосеть"/>
      <sheetName val="ВОЛГОГРЭС"/>
      <sheetName val="ЛУКОЙЛ-ЭНЕРГОСЕТИ"/>
      <sheetName val="ВОЭ"/>
      <sheetName val="РЖД"/>
      <sheetName val="РОССЕТИ"/>
      <sheetName val="Энергогрупп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G64"/>
  <sheetViews>
    <sheetView tabSelected="1" workbookViewId="0">
      <selection activeCell="C33" sqref="C33"/>
    </sheetView>
  </sheetViews>
  <sheetFormatPr defaultColWidth="10.5" defaultRowHeight="11.45" customHeight="1" outlineLevelRow="2" x14ac:dyDescent="0.2"/>
  <cols>
    <col min="1" max="1" width="10.5" style="1" customWidth="1"/>
    <col min="2" max="2" width="58" style="1" customWidth="1"/>
    <col min="3" max="7" width="11.6640625" style="1" customWidth="1"/>
  </cols>
  <sheetData>
    <row r="1" spans="1:7" ht="26.1" customHeight="1" x14ac:dyDescent="0.2">
      <c r="A1" s="12" t="s">
        <v>0</v>
      </c>
      <c r="B1" s="12"/>
      <c r="C1" s="12"/>
      <c r="D1" s="12"/>
      <c r="E1" s="12"/>
      <c r="F1" s="12"/>
      <c r="G1" s="12"/>
    </row>
    <row r="2" spans="1:7" ht="11.1" customHeight="1" x14ac:dyDescent="0.2"/>
    <row r="3" spans="1:7" ht="11.1" customHeight="1" x14ac:dyDescent="0.2">
      <c r="A3" s="13" t="s">
        <v>70</v>
      </c>
      <c r="B3" s="13"/>
      <c r="C3" s="13"/>
      <c r="D3" s="13"/>
      <c r="E3" s="13"/>
      <c r="F3" s="13"/>
      <c r="G3" s="13"/>
    </row>
    <row r="4" spans="1:7" ht="11.1" customHeight="1" x14ac:dyDescent="0.2"/>
    <row r="5" spans="1:7" ht="11.1" customHeight="1" x14ac:dyDescent="0.2">
      <c r="G5" s="18" t="s">
        <v>1</v>
      </c>
    </row>
    <row r="6" spans="1:7" ht="11.1" customHeight="1" x14ac:dyDescent="0.2">
      <c r="A6" s="2" t="s">
        <v>2</v>
      </c>
      <c r="B6" s="2" t="s">
        <v>3</v>
      </c>
      <c r="C6" s="2" t="s">
        <v>4</v>
      </c>
      <c r="D6" s="2" t="s">
        <v>35</v>
      </c>
      <c r="E6" s="2" t="s">
        <v>5</v>
      </c>
      <c r="F6" s="2" t="s">
        <v>6</v>
      </c>
      <c r="G6" s="2" t="s">
        <v>7</v>
      </c>
    </row>
    <row r="7" spans="1:7" s="3" customFormat="1" ht="11.1" customHeight="1" x14ac:dyDescent="0.2">
      <c r="A7" s="4">
        <v>1</v>
      </c>
      <c r="B7" s="14" t="s">
        <v>41</v>
      </c>
      <c r="C7" s="14"/>
      <c r="D7" s="14"/>
      <c r="E7" s="14"/>
      <c r="F7" s="14"/>
      <c r="G7" s="14"/>
    </row>
    <row r="8" spans="1:7" s="3" customFormat="1" ht="11.1" customHeight="1" x14ac:dyDescent="0.2">
      <c r="A8" s="5" t="s">
        <v>8</v>
      </c>
      <c r="B8" s="5"/>
      <c r="C8" s="19">
        <v>0</v>
      </c>
      <c r="D8" s="19">
        <v>0</v>
      </c>
      <c r="E8" s="19">
        <v>0</v>
      </c>
      <c r="F8" s="19">
        <v>0</v>
      </c>
      <c r="G8" s="20">
        <v>0</v>
      </c>
    </row>
    <row r="9" spans="1:7" s="3" customFormat="1" ht="11.1" customHeight="1" x14ac:dyDescent="0.2">
      <c r="A9" s="7" t="s">
        <v>9</v>
      </c>
      <c r="B9" s="8" t="s">
        <v>10</v>
      </c>
      <c r="C9" s="21">
        <v>0</v>
      </c>
      <c r="D9" s="21">
        <v>0</v>
      </c>
      <c r="E9" s="21">
        <v>0</v>
      </c>
      <c r="F9" s="21">
        <v>0</v>
      </c>
      <c r="G9" s="22">
        <v>0</v>
      </c>
    </row>
    <row r="10" spans="1:7" s="3" customFormat="1" ht="11.1" customHeight="1" x14ac:dyDescent="0.2">
      <c r="A10" s="4">
        <v>2</v>
      </c>
      <c r="B10" s="14" t="s">
        <v>37</v>
      </c>
      <c r="C10" s="14"/>
      <c r="D10" s="14"/>
      <c r="E10" s="14"/>
      <c r="F10" s="14"/>
      <c r="G10" s="14"/>
    </row>
    <row r="11" spans="1:7" s="3" customFormat="1" ht="11.1" customHeight="1" x14ac:dyDescent="0.2">
      <c r="A11" s="5" t="s">
        <v>11</v>
      </c>
      <c r="B11" s="5"/>
      <c r="C11" s="19">
        <v>1718102</v>
      </c>
      <c r="D11" s="19">
        <v>20564</v>
      </c>
      <c r="E11" s="19">
        <v>262802</v>
      </c>
      <c r="F11" s="19">
        <v>158885</v>
      </c>
      <c r="G11" s="20">
        <v>2160353</v>
      </c>
    </row>
    <row r="12" spans="1:7" s="3" customFormat="1" ht="11.1" customHeight="1" x14ac:dyDescent="0.2">
      <c r="A12" s="7" t="s">
        <v>12</v>
      </c>
      <c r="B12" s="7" t="s">
        <v>13</v>
      </c>
      <c r="C12" s="22">
        <v>0</v>
      </c>
      <c r="D12" s="22">
        <v>0</v>
      </c>
      <c r="E12" s="22">
        <v>311085</v>
      </c>
      <c r="F12" s="22">
        <v>101140</v>
      </c>
      <c r="G12" s="22">
        <v>412225</v>
      </c>
    </row>
    <row r="13" spans="1:7" s="3" customFormat="1" ht="11.1" customHeight="1" outlineLevel="1" x14ac:dyDescent="0.2">
      <c r="A13" s="7" t="s">
        <v>14</v>
      </c>
      <c r="B13" s="7" t="s">
        <v>15</v>
      </c>
      <c r="C13" s="22">
        <v>0</v>
      </c>
      <c r="D13" s="22">
        <v>0</v>
      </c>
      <c r="E13" s="22">
        <v>311085</v>
      </c>
      <c r="F13" s="22">
        <v>101140</v>
      </c>
      <c r="G13" s="22">
        <v>412225</v>
      </c>
    </row>
    <row r="14" spans="1:7" s="3" customFormat="1" ht="11.1" customHeight="1" outlineLevel="2" x14ac:dyDescent="0.2">
      <c r="A14" s="5" t="s">
        <v>16</v>
      </c>
      <c r="B14" s="5" t="s">
        <v>17</v>
      </c>
      <c r="C14" s="20">
        <v>0</v>
      </c>
      <c r="D14" s="20">
        <v>0</v>
      </c>
      <c r="E14" s="20">
        <v>311085</v>
      </c>
      <c r="F14" s="20">
        <v>101140</v>
      </c>
      <c r="G14" s="20">
        <v>412225</v>
      </c>
    </row>
    <row r="15" spans="1:7" s="3" customFormat="1" ht="11.1" customHeight="1" x14ac:dyDescent="0.2">
      <c r="A15" s="7" t="s">
        <v>18</v>
      </c>
      <c r="B15" s="8" t="s">
        <v>10</v>
      </c>
      <c r="C15" s="22">
        <v>1718102</v>
      </c>
      <c r="D15" s="22">
        <v>20564</v>
      </c>
      <c r="E15" s="22">
        <v>573887</v>
      </c>
      <c r="F15" s="22">
        <v>260025</v>
      </c>
      <c r="G15" s="22">
        <v>2572578</v>
      </c>
    </row>
    <row r="16" spans="1:7" s="3" customFormat="1" ht="11.1" customHeight="1" x14ac:dyDescent="0.2">
      <c r="A16" s="4">
        <v>3</v>
      </c>
      <c r="B16" s="15" t="s">
        <v>36</v>
      </c>
      <c r="C16" s="16"/>
      <c r="D16" s="16"/>
      <c r="E16" s="16"/>
      <c r="F16" s="16"/>
      <c r="G16" s="17"/>
    </row>
    <row r="17" spans="1:7" s="3" customFormat="1" ht="11.1" customHeight="1" x14ac:dyDescent="0.2">
      <c r="A17" s="5" t="s">
        <v>19</v>
      </c>
      <c r="B17" s="5"/>
      <c r="C17" s="6">
        <v>0</v>
      </c>
      <c r="D17" s="6">
        <v>0</v>
      </c>
      <c r="E17" s="6">
        <v>1232185</v>
      </c>
      <c r="F17" s="6">
        <v>196825</v>
      </c>
      <c r="G17" s="6">
        <v>1429010</v>
      </c>
    </row>
    <row r="18" spans="1:7" s="3" customFormat="1" ht="11.1" customHeight="1" x14ac:dyDescent="0.2">
      <c r="A18" s="7" t="s">
        <v>20</v>
      </c>
      <c r="B18" s="7" t="s">
        <v>13</v>
      </c>
      <c r="C18" s="21">
        <v>0</v>
      </c>
      <c r="D18" s="21">
        <v>0</v>
      </c>
      <c r="E18" s="21">
        <v>34338</v>
      </c>
      <c r="F18" s="21">
        <v>90473</v>
      </c>
      <c r="G18" s="22">
        <v>124811</v>
      </c>
    </row>
    <row r="19" spans="1:7" s="3" customFormat="1" ht="11.1" customHeight="1" outlineLevel="1" x14ac:dyDescent="0.2">
      <c r="A19" s="7" t="s">
        <v>42</v>
      </c>
      <c r="B19" s="7" t="s">
        <v>15</v>
      </c>
      <c r="C19" s="21">
        <v>0</v>
      </c>
      <c r="D19" s="21">
        <v>0</v>
      </c>
      <c r="E19" s="21">
        <v>34338</v>
      </c>
      <c r="F19" s="21">
        <v>90473</v>
      </c>
      <c r="G19" s="22">
        <v>124811</v>
      </c>
    </row>
    <row r="20" spans="1:7" s="3" customFormat="1" ht="11.1" customHeight="1" outlineLevel="2" x14ac:dyDescent="0.2">
      <c r="A20" s="5" t="s">
        <v>43</v>
      </c>
      <c r="B20" s="5" t="s">
        <v>17</v>
      </c>
      <c r="C20" s="6">
        <v>0</v>
      </c>
      <c r="D20" s="6">
        <v>0</v>
      </c>
      <c r="E20" s="6">
        <v>34338</v>
      </c>
      <c r="F20" s="6">
        <v>90473</v>
      </c>
      <c r="G20" s="20">
        <v>124811</v>
      </c>
    </row>
    <row r="21" spans="1:7" s="3" customFormat="1" ht="11.1" customHeight="1" x14ac:dyDescent="0.2">
      <c r="A21" s="7" t="s">
        <v>44</v>
      </c>
      <c r="B21" s="8" t="s">
        <v>10</v>
      </c>
      <c r="C21" s="21">
        <v>0</v>
      </c>
      <c r="D21" s="21">
        <v>0</v>
      </c>
      <c r="E21" s="21">
        <v>1266523</v>
      </c>
      <c r="F21" s="21">
        <v>287298</v>
      </c>
      <c r="G21" s="21">
        <v>1553821</v>
      </c>
    </row>
    <row r="22" spans="1:7" s="3" customFormat="1" ht="11.1" customHeight="1" x14ac:dyDescent="0.2">
      <c r="A22" s="4">
        <v>4</v>
      </c>
      <c r="B22" s="14" t="s">
        <v>21</v>
      </c>
      <c r="C22" s="14"/>
      <c r="D22" s="14"/>
      <c r="E22" s="14"/>
      <c r="F22" s="14"/>
      <c r="G22" s="14"/>
    </row>
    <row r="23" spans="1:7" s="3" customFormat="1" ht="11.1" customHeight="1" x14ac:dyDescent="0.2">
      <c r="A23" s="10" t="s">
        <v>22</v>
      </c>
      <c r="B23" s="5"/>
      <c r="C23" s="6">
        <v>0</v>
      </c>
      <c r="D23" s="6">
        <v>0</v>
      </c>
      <c r="E23" s="6">
        <v>0</v>
      </c>
      <c r="F23" s="6">
        <v>18207</v>
      </c>
      <c r="G23" s="6">
        <v>18207</v>
      </c>
    </row>
    <row r="24" spans="1:7" s="3" customFormat="1" ht="11.1" customHeight="1" x14ac:dyDescent="0.2">
      <c r="A24" s="11" t="s">
        <v>23</v>
      </c>
      <c r="B24" s="7" t="s">
        <v>13</v>
      </c>
      <c r="C24" s="6">
        <v>0</v>
      </c>
      <c r="D24" s="6">
        <v>0</v>
      </c>
      <c r="E24" s="6">
        <v>3958</v>
      </c>
      <c r="F24" s="6">
        <v>1814</v>
      </c>
      <c r="G24" s="6">
        <v>5772</v>
      </c>
    </row>
    <row r="25" spans="1:7" s="3" customFormat="1" ht="11.1" customHeight="1" x14ac:dyDescent="0.2">
      <c r="A25" s="11" t="s">
        <v>38</v>
      </c>
      <c r="B25" s="7" t="s">
        <v>15</v>
      </c>
      <c r="C25" s="23">
        <v>0</v>
      </c>
      <c r="D25" s="23">
        <v>0</v>
      </c>
      <c r="E25" s="23">
        <v>3958</v>
      </c>
      <c r="F25" s="23">
        <v>1814</v>
      </c>
      <c r="G25" s="6">
        <v>5772</v>
      </c>
    </row>
    <row r="26" spans="1:7" s="3" customFormat="1" ht="11.1" customHeight="1" x14ac:dyDescent="0.2">
      <c r="A26" s="10" t="s">
        <v>39</v>
      </c>
      <c r="B26" s="5" t="s">
        <v>17</v>
      </c>
      <c r="C26" s="6">
        <v>0</v>
      </c>
      <c r="D26" s="6">
        <v>0</v>
      </c>
      <c r="E26" s="6">
        <v>3958</v>
      </c>
      <c r="F26" s="6">
        <v>1814</v>
      </c>
      <c r="G26" s="6">
        <v>5772</v>
      </c>
    </row>
    <row r="27" spans="1:7" s="3" customFormat="1" ht="11.1" customHeight="1" x14ac:dyDescent="0.2">
      <c r="A27" s="11" t="s">
        <v>40</v>
      </c>
      <c r="B27" s="8" t="s">
        <v>10</v>
      </c>
      <c r="C27" s="21">
        <v>0</v>
      </c>
      <c r="D27" s="21">
        <v>0</v>
      </c>
      <c r="E27" s="21">
        <v>3958</v>
      </c>
      <c r="F27" s="21">
        <v>20021</v>
      </c>
      <c r="G27" s="21">
        <v>23979</v>
      </c>
    </row>
    <row r="28" spans="1:7" s="3" customFormat="1" ht="11.1" customHeight="1" x14ac:dyDescent="0.2">
      <c r="A28" s="4">
        <v>5</v>
      </c>
      <c r="B28" s="14" t="s">
        <v>45</v>
      </c>
      <c r="C28" s="14"/>
      <c r="D28" s="14"/>
      <c r="E28" s="14"/>
      <c r="F28" s="14"/>
      <c r="G28" s="14"/>
    </row>
    <row r="29" spans="1:7" s="3" customFormat="1" ht="11.1" customHeight="1" x14ac:dyDescent="0.2">
      <c r="A29" s="5" t="s">
        <v>24</v>
      </c>
      <c r="B29" s="5"/>
      <c r="C29" s="19">
        <f>[1]ВОЛГОГРЭС!C6</f>
        <v>0</v>
      </c>
      <c r="D29" s="19">
        <f>[1]ВОЛГОГРЭС!D6</f>
        <v>0</v>
      </c>
      <c r="E29" s="19">
        <f>[1]ВОЛГОГРЭС!E6</f>
        <v>0</v>
      </c>
      <c r="F29" s="19">
        <f>[1]ВОЛГОГРЭС!F6</f>
        <v>0</v>
      </c>
      <c r="G29" s="20">
        <f>SUM(C29:F29)</f>
        <v>0</v>
      </c>
    </row>
    <row r="30" spans="1:7" s="3" customFormat="1" ht="11.1" customHeight="1" x14ac:dyDescent="0.2">
      <c r="A30" s="7" t="s">
        <v>25</v>
      </c>
      <c r="B30" s="7" t="s">
        <v>13</v>
      </c>
      <c r="C30" s="22"/>
      <c r="D30" s="21"/>
      <c r="E30" s="21"/>
      <c r="F30" s="21"/>
      <c r="G30" s="22"/>
    </row>
    <row r="31" spans="1:7" s="3" customFormat="1" ht="11.1" customHeight="1" outlineLevel="1" x14ac:dyDescent="0.2">
      <c r="A31" s="7" t="s">
        <v>26</v>
      </c>
      <c r="B31" s="7" t="s">
        <v>15</v>
      </c>
      <c r="C31" s="22"/>
      <c r="D31" s="21"/>
      <c r="E31" s="21"/>
      <c r="F31" s="21"/>
      <c r="G31" s="22"/>
    </row>
    <row r="32" spans="1:7" s="3" customFormat="1" ht="11.1" customHeight="1" outlineLevel="2" x14ac:dyDescent="0.2">
      <c r="A32" s="5" t="s">
        <v>27</v>
      </c>
      <c r="B32" s="5" t="s">
        <v>17</v>
      </c>
      <c r="C32" s="20"/>
      <c r="D32" s="6"/>
      <c r="E32" s="6"/>
      <c r="F32" s="6"/>
      <c r="G32" s="20"/>
    </row>
    <row r="33" spans="1:7" s="3" customFormat="1" ht="11.1" customHeight="1" x14ac:dyDescent="0.2">
      <c r="A33" s="7" t="s">
        <v>28</v>
      </c>
      <c r="B33" s="8" t="s">
        <v>10</v>
      </c>
      <c r="C33" s="22">
        <f>C29</f>
        <v>0</v>
      </c>
      <c r="D33" s="22">
        <f t="shared" ref="D33:G33" si="0">D29</f>
        <v>0</v>
      </c>
      <c r="E33" s="22">
        <f t="shared" si="0"/>
        <v>0</v>
      </c>
      <c r="F33" s="22">
        <f t="shared" si="0"/>
        <v>0</v>
      </c>
      <c r="G33" s="22">
        <f t="shared" si="0"/>
        <v>0</v>
      </c>
    </row>
    <row r="34" spans="1:7" s="3" customFormat="1" ht="11.1" customHeight="1" x14ac:dyDescent="0.2">
      <c r="A34" s="4">
        <v>6</v>
      </c>
      <c r="B34" s="14" t="s">
        <v>46</v>
      </c>
      <c r="C34" s="14"/>
      <c r="D34" s="14"/>
      <c r="E34" s="14"/>
      <c r="F34" s="14"/>
      <c r="G34" s="14"/>
    </row>
    <row r="35" spans="1:7" s="3" customFormat="1" ht="11.1" customHeight="1" x14ac:dyDescent="0.2">
      <c r="A35" s="5" t="s">
        <v>47</v>
      </c>
      <c r="B35" s="5"/>
      <c r="C35" s="6">
        <f>'[1]ЛУКОЙЛ-ЭНЕРГОСЕТИ'!C6</f>
        <v>0</v>
      </c>
      <c r="D35" s="6">
        <f>'[1]ЛУКОЙЛ-ЭНЕРГОСЕТИ'!D6</f>
        <v>0</v>
      </c>
      <c r="E35" s="6">
        <f>'[1]ЛУКОЙЛ-ЭНЕРГОСЕТИ'!E6</f>
        <v>0</v>
      </c>
      <c r="F35" s="6">
        <f>'[1]ЛУКОЙЛ-ЭНЕРГОСЕТИ'!F6</f>
        <v>0</v>
      </c>
      <c r="G35" s="20">
        <f>SUM(C35:F35)</f>
        <v>0</v>
      </c>
    </row>
    <row r="36" spans="1:7" s="3" customFormat="1" ht="11.1" customHeight="1" x14ac:dyDescent="0.2">
      <c r="A36" s="7" t="s">
        <v>48</v>
      </c>
      <c r="B36" s="8" t="s">
        <v>10</v>
      </c>
      <c r="C36" s="21">
        <f>C35</f>
        <v>0</v>
      </c>
      <c r="D36" s="21">
        <f t="shared" ref="D36:G36" si="1">D35</f>
        <v>0</v>
      </c>
      <c r="E36" s="21">
        <f t="shared" si="1"/>
        <v>0</v>
      </c>
      <c r="F36" s="21">
        <f t="shared" si="1"/>
        <v>0</v>
      </c>
      <c r="G36" s="21">
        <f t="shared" si="1"/>
        <v>0</v>
      </c>
    </row>
    <row r="37" spans="1:7" s="3" customFormat="1" ht="11.25" customHeight="1" x14ac:dyDescent="0.2">
      <c r="A37" s="4">
        <v>7</v>
      </c>
      <c r="B37" s="14" t="s">
        <v>29</v>
      </c>
      <c r="C37" s="14"/>
      <c r="D37" s="14"/>
      <c r="E37" s="14"/>
      <c r="F37" s="14"/>
      <c r="G37" s="14"/>
    </row>
    <row r="38" spans="1:7" s="3" customFormat="1" ht="11.1" customHeight="1" x14ac:dyDescent="0.2">
      <c r="A38" s="5" t="s">
        <v>49</v>
      </c>
      <c r="B38" s="5"/>
      <c r="C38" s="20">
        <v>1229908</v>
      </c>
      <c r="D38" s="20">
        <v>0</v>
      </c>
      <c r="E38" s="20">
        <v>5741681</v>
      </c>
      <c r="F38" s="20">
        <v>6851384</v>
      </c>
      <c r="G38" s="20">
        <v>13822973</v>
      </c>
    </row>
    <row r="39" spans="1:7" s="3" customFormat="1" ht="11.1" customHeight="1" x14ac:dyDescent="0.2">
      <c r="A39" s="7" t="s">
        <v>50</v>
      </c>
      <c r="B39" s="7" t="s">
        <v>13</v>
      </c>
      <c r="C39" s="24">
        <v>0</v>
      </c>
      <c r="D39" s="24">
        <v>0</v>
      </c>
      <c r="E39" s="24">
        <v>4024266</v>
      </c>
      <c r="F39" s="24">
        <v>1093906</v>
      </c>
      <c r="G39" s="22">
        <v>5118172</v>
      </c>
    </row>
    <row r="40" spans="1:7" s="3" customFormat="1" ht="11.1" customHeight="1" outlineLevel="1" x14ac:dyDescent="0.2">
      <c r="A40" s="7" t="s">
        <v>51</v>
      </c>
      <c r="B40" s="7" t="s">
        <v>15</v>
      </c>
      <c r="C40" s="21">
        <v>0</v>
      </c>
      <c r="D40" s="21">
        <v>0</v>
      </c>
      <c r="E40" s="21">
        <v>4024266</v>
      </c>
      <c r="F40" s="21">
        <v>1091738</v>
      </c>
      <c r="G40" s="22">
        <v>5116004</v>
      </c>
    </row>
    <row r="41" spans="1:7" s="3" customFormat="1" ht="11.45" customHeight="1" outlineLevel="2" x14ac:dyDescent="0.2">
      <c r="A41" s="5" t="s">
        <v>52</v>
      </c>
      <c r="B41" s="5" t="s">
        <v>17</v>
      </c>
      <c r="C41" s="19">
        <v>0</v>
      </c>
      <c r="D41" s="19">
        <v>0</v>
      </c>
      <c r="E41" s="19">
        <v>4024266</v>
      </c>
      <c r="F41" s="19">
        <v>1091738</v>
      </c>
      <c r="G41" s="20">
        <v>5116004</v>
      </c>
    </row>
    <row r="42" spans="1:7" s="3" customFormat="1" ht="11.45" customHeight="1" outlineLevel="1" x14ac:dyDescent="0.2">
      <c r="A42" s="5" t="s">
        <v>53</v>
      </c>
      <c r="B42" s="5" t="s">
        <v>30</v>
      </c>
      <c r="C42" s="6">
        <v>0</v>
      </c>
      <c r="D42" s="6">
        <v>0</v>
      </c>
      <c r="E42" s="6">
        <v>0</v>
      </c>
      <c r="F42" s="6">
        <v>2168</v>
      </c>
      <c r="G42" s="20">
        <v>2168</v>
      </c>
    </row>
    <row r="43" spans="1:7" s="3" customFormat="1" ht="11.45" customHeight="1" outlineLevel="2" x14ac:dyDescent="0.2">
      <c r="A43" s="5" t="s">
        <v>54</v>
      </c>
      <c r="B43" s="6" t="s">
        <v>31</v>
      </c>
      <c r="C43" s="6">
        <v>0</v>
      </c>
      <c r="D43" s="6">
        <v>0</v>
      </c>
      <c r="E43" s="6">
        <v>0</v>
      </c>
      <c r="F43" s="6">
        <v>537</v>
      </c>
      <c r="G43" s="20">
        <v>537</v>
      </c>
    </row>
    <row r="44" spans="1:7" s="3" customFormat="1" ht="11.45" customHeight="1" outlineLevel="2" x14ac:dyDescent="0.2">
      <c r="A44" s="5" t="s">
        <v>55</v>
      </c>
      <c r="B44" s="6" t="s">
        <v>32</v>
      </c>
      <c r="C44" s="6">
        <v>0</v>
      </c>
      <c r="D44" s="6">
        <v>0</v>
      </c>
      <c r="E44" s="6">
        <v>0</v>
      </c>
      <c r="F44" s="6">
        <v>1013</v>
      </c>
      <c r="G44" s="20">
        <v>1013</v>
      </c>
    </row>
    <row r="45" spans="1:7" s="3" customFormat="1" ht="11.45" customHeight="1" outlineLevel="2" x14ac:dyDescent="0.2">
      <c r="A45" s="5" t="s">
        <v>56</v>
      </c>
      <c r="B45" s="6" t="s">
        <v>33</v>
      </c>
      <c r="C45" s="6">
        <v>0</v>
      </c>
      <c r="D45" s="6">
        <v>0</v>
      </c>
      <c r="E45" s="6">
        <v>0</v>
      </c>
      <c r="F45" s="6">
        <v>618</v>
      </c>
      <c r="G45" s="20">
        <v>618</v>
      </c>
    </row>
    <row r="46" spans="1:7" s="3" customFormat="1" ht="11.45" customHeight="1" x14ac:dyDescent="0.2">
      <c r="A46" s="7" t="s">
        <v>57</v>
      </c>
      <c r="B46" s="8" t="s">
        <v>10</v>
      </c>
      <c r="C46" s="22">
        <v>1229908</v>
      </c>
      <c r="D46" s="22">
        <v>0</v>
      </c>
      <c r="E46" s="22">
        <v>9765947</v>
      </c>
      <c r="F46" s="22">
        <v>7945290</v>
      </c>
      <c r="G46" s="22">
        <v>18941145</v>
      </c>
    </row>
    <row r="47" spans="1:7" s="3" customFormat="1" ht="11.45" customHeight="1" x14ac:dyDescent="0.2">
      <c r="A47" s="4">
        <v>8</v>
      </c>
      <c r="B47" s="14" t="s">
        <v>58</v>
      </c>
      <c r="C47" s="14"/>
      <c r="D47" s="14"/>
      <c r="E47" s="14"/>
      <c r="F47" s="14"/>
      <c r="G47" s="14"/>
    </row>
    <row r="48" spans="1:7" s="3" customFormat="1" ht="11.45" customHeight="1" x14ac:dyDescent="0.2">
      <c r="A48" s="10" t="s">
        <v>59</v>
      </c>
      <c r="B48" s="5"/>
      <c r="C48" s="19">
        <f>[1]Энергогрупп!C6+[1]Энергогрупп!C9</f>
        <v>0</v>
      </c>
      <c r="D48" s="19">
        <f>[1]Энергогрупп!D6+[1]Энергогрупп!D9</f>
        <v>0</v>
      </c>
      <c r="E48" s="19">
        <f>[1]Энергогрупп!E6+[1]Энергогрупп!E9</f>
        <v>0</v>
      </c>
      <c r="F48" s="19">
        <f>[1]Энергогрупп!F6+[1]Энергогрупп!F9</f>
        <v>0</v>
      </c>
      <c r="G48" s="20">
        <f>SUM(C48:F48)</f>
        <v>0</v>
      </c>
    </row>
    <row r="49" spans="1:7" s="3" customFormat="1" ht="11.45" customHeight="1" x14ac:dyDescent="0.2">
      <c r="A49" s="11" t="s">
        <v>60</v>
      </c>
      <c r="B49" s="7" t="s">
        <v>13</v>
      </c>
      <c r="C49" s="22">
        <f>C50</f>
        <v>0</v>
      </c>
      <c r="D49" s="22">
        <f t="shared" ref="D49:F50" si="2">D50</f>
        <v>0</v>
      </c>
      <c r="E49" s="22">
        <f t="shared" si="2"/>
        <v>0</v>
      </c>
      <c r="F49" s="22">
        <f t="shared" si="2"/>
        <v>0</v>
      </c>
      <c r="G49" s="22">
        <f>SUM(C49:F49)</f>
        <v>0</v>
      </c>
    </row>
    <row r="50" spans="1:7" s="3" customFormat="1" ht="11.45" customHeight="1" x14ac:dyDescent="0.2">
      <c r="A50" s="11" t="s">
        <v>61</v>
      </c>
      <c r="B50" s="7" t="s">
        <v>15</v>
      </c>
      <c r="C50" s="22">
        <f>C51</f>
        <v>0</v>
      </c>
      <c r="D50" s="22">
        <f t="shared" si="2"/>
        <v>0</v>
      </c>
      <c r="E50" s="22">
        <f t="shared" si="2"/>
        <v>0</v>
      </c>
      <c r="F50" s="22">
        <f t="shared" si="2"/>
        <v>0</v>
      </c>
      <c r="G50" s="22">
        <f>SUM(C50:F50)</f>
        <v>0</v>
      </c>
    </row>
    <row r="51" spans="1:7" s="3" customFormat="1" ht="11.45" customHeight="1" x14ac:dyDescent="0.2">
      <c r="A51" s="10" t="s">
        <v>62</v>
      </c>
      <c r="B51" s="5" t="s">
        <v>17</v>
      </c>
      <c r="C51" s="20">
        <f>[1]Энергогрупп!C11</f>
        <v>0</v>
      </c>
      <c r="D51" s="20">
        <f>[1]Энергогрупп!D11</f>
        <v>0</v>
      </c>
      <c r="E51" s="20">
        <f>[1]Энергогрупп!E11</f>
        <v>0</v>
      </c>
      <c r="F51" s="20">
        <f>[1]Энергогрупп!F11</f>
        <v>0</v>
      </c>
      <c r="G51" s="20">
        <f>SUM(C51:F51)</f>
        <v>0</v>
      </c>
    </row>
    <row r="52" spans="1:7" s="3" customFormat="1" ht="11.45" customHeight="1" x14ac:dyDescent="0.2">
      <c r="A52" s="11" t="s">
        <v>63</v>
      </c>
      <c r="B52" s="8" t="s">
        <v>10</v>
      </c>
      <c r="C52" s="22">
        <f>C49+C48</f>
        <v>0</v>
      </c>
      <c r="D52" s="22">
        <f t="shared" ref="D52:G52" si="3">D49+D48</f>
        <v>0</v>
      </c>
      <c r="E52" s="22">
        <f t="shared" si="3"/>
        <v>0</v>
      </c>
      <c r="F52" s="22">
        <f t="shared" si="3"/>
        <v>0</v>
      </c>
      <c r="G52" s="22">
        <f t="shared" si="3"/>
        <v>0</v>
      </c>
    </row>
    <row r="53" spans="1:7" s="3" customFormat="1" ht="11.45" customHeight="1" x14ac:dyDescent="0.2">
      <c r="A53" s="4">
        <v>9</v>
      </c>
      <c r="B53" s="14" t="s">
        <v>64</v>
      </c>
      <c r="C53" s="14"/>
      <c r="D53" s="14"/>
      <c r="E53" s="14"/>
      <c r="F53" s="14"/>
      <c r="G53" s="14"/>
    </row>
    <row r="54" spans="1:7" s="3" customFormat="1" ht="11.45" customHeight="1" x14ac:dyDescent="0.2">
      <c r="A54" s="10" t="s">
        <v>65</v>
      </c>
      <c r="B54" s="5"/>
      <c r="C54" s="19">
        <v>0</v>
      </c>
      <c r="D54" s="19">
        <v>0</v>
      </c>
      <c r="E54" s="19">
        <v>0</v>
      </c>
      <c r="F54" s="19">
        <v>0</v>
      </c>
      <c r="G54" s="20">
        <v>0</v>
      </c>
    </row>
    <row r="55" spans="1:7" s="3" customFormat="1" ht="11.45" customHeight="1" x14ac:dyDescent="0.2">
      <c r="A55" s="11" t="s">
        <v>66</v>
      </c>
      <c r="B55" s="7" t="s">
        <v>13</v>
      </c>
      <c r="C55" s="22">
        <v>248396</v>
      </c>
      <c r="D55" s="22">
        <v>0</v>
      </c>
      <c r="E55" s="22">
        <v>0</v>
      </c>
      <c r="F55" s="22">
        <v>0</v>
      </c>
      <c r="G55" s="22">
        <v>248396</v>
      </c>
    </row>
    <row r="56" spans="1:7" s="3" customFormat="1" ht="11.45" customHeight="1" x14ac:dyDescent="0.2">
      <c r="A56" s="11" t="s">
        <v>67</v>
      </c>
      <c r="B56" s="7" t="s">
        <v>15</v>
      </c>
      <c r="C56" s="22">
        <v>248396</v>
      </c>
      <c r="D56" s="22">
        <v>0</v>
      </c>
      <c r="E56" s="22">
        <v>0</v>
      </c>
      <c r="F56" s="22">
        <v>0</v>
      </c>
      <c r="G56" s="22">
        <v>248396</v>
      </c>
    </row>
    <row r="57" spans="1:7" s="3" customFormat="1" ht="11.45" customHeight="1" x14ac:dyDescent="0.2">
      <c r="A57" s="10" t="s">
        <v>68</v>
      </c>
      <c r="B57" s="5" t="s">
        <v>17</v>
      </c>
      <c r="C57" s="20">
        <v>248396</v>
      </c>
      <c r="D57" s="20">
        <v>0</v>
      </c>
      <c r="E57" s="20">
        <v>0</v>
      </c>
      <c r="F57" s="20">
        <v>0</v>
      </c>
      <c r="G57" s="20">
        <v>248396</v>
      </c>
    </row>
    <row r="58" spans="1:7" s="3" customFormat="1" ht="11.45" customHeight="1" x14ac:dyDescent="0.2">
      <c r="A58" s="11" t="s">
        <v>69</v>
      </c>
      <c r="B58" s="8" t="s">
        <v>10</v>
      </c>
      <c r="C58" s="22">
        <v>248396</v>
      </c>
      <c r="D58" s="22">
        <v>0</v>
      </c>
      <c r="E58" s="22">
        <v>0</v>
      </c>
      <c r="F58" s="22">
        <v>0</v>
      </c>
      <c r="G58" s="22">
        <v>248396</v>
      </c>
    </row>
    <row r="59" spans="1:7" s="3" customFormat="1" ht="11.45" customHeight="1" x14ac:dyDescent="0.2">
      <c r="A59" s="9"/>
      <c r="B59" s="7" t="s">
        <v>34</v>
      </c>
      <c r="C59" s="22">
        <v>3196406</v>
      </c>
      <c r="D59" s="22">
        <v>20564</v>
      </c>
      <c r="E59" s="22">
        <v>11610315</v>
      </c>
      <c r="F59" s="22">
        <v>8512634</v>
      </c>
      <c r="G59" s="22">
        <v>23339919</v>
      </c>
    </row>
    <row r="60" spans="1:7" s="3" customFormat="1" ht="11.45" customHeight="1" x14ac:dyDescent="0.2"/>
    <row r="61" spans="1:7" s="3" customFormat="1" ht="11.45" customHeight="1" x14ac:dyDescent="0.2">
      <c r="G61" s="25"/>
    </row>
    <row r="62" spans="1:7" ht="11.45" customHeight="1" x14ac:dyDescent="0.2">
      <c r="C62" s="26"/>
      <c r="D62" s="26"/>
      <c r="E62" s="26"/>
      <c r="F62" s="26"/>
      <c r="G62" s="26"/>
    </row>
    <row r="64" spans="1:7" ht="11.45" customHeight="1" x14ac:dyDescent="0.2">
      <c r="C64" s="27"/>
      <c r="D64" s="27"/>
      <c r="E64" s="27"/>
      <c r="F64" s="27"/>
      <c r="G64" s="27"/>
    </row>
  </sheetData>
  <mergeCells count="11">
    <mergeCell ref="B34:G34"/>
    <mergeCell ref="B37:G37"/>
    <mergeCell ref="B47:G47"/>
    <mergeCell ref="B53:G53"/>
    <mergeCell ref="A1:G1"/>
    <mergeCell ref="A3:G3"/>
    <mergeCell ref="B7:G7"/>
    <mergeCell ref="B22:G22"/>
    <mergeCell ref="B10:G10"/>
    <mergeCell ref="B16:G16"/>
    <mergeCell ref="B28:G28"/>
  </mergeCells>
  <pageMargins left="0.75" right="1" top="0.75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Объем в разрезе ТСО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Широков Антон Сергеевич</dc:creator>
  <cp:lastModifiedBy>Давыдова Наталия Алексеевна</cp:lastModifiedBy>
  <dcterms:created xsi:type="dcterms:W3CDTF">2021-05-26T13:23:53Z</dcterms:created>
  <dcterms:modified xsi:type="dcterms:W3CDTF">2024-05-20T10:48:52Z</dcterms:modified>
</cp:coreProperties>
</file>